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235" activeTab="1"/>
  </bookViews>
  <sheets>
    <sheet name="01表" sheetId="1" r:id="rId1"/>
    <sheet name="02表" sheetId="2" r:id="rId2"/>
  </sheets>
  <definedNames>
    <definedName name="_xlnm.Print_Area" localSheetId="0">0</definedName>
    <definedName name="_xlnm.Print_Titles" localSheetId="1">'02表'!$1:$4</definedName>
  </definedNames>
  <calcPr fullCalcOnLoad="1"/>
</workbook>
</file>

<file path=xl/sharedStrings.xml><?xml version="1.0" encoding="utf-8"?>
<sst xmlns="http://schemas.openxmlformats.org/spreadsheetml/2006/main" count="123" uniqueCount="118">
  <si>
    <t xml:space="preserve">    其他项目支出</t>
  </si>
  <si>
    <t xml:space="preserve">    对个人和家庭补助支出</t>
  </si>
  <si>
    <t xml:space="preserve"> </t>
  </si>
  <si>
    <t>支出总计</t>
  </si>
  <si>
    <t>其他支出</t>
  </si>
  <si>
    <t>三、事业单位经营支出</t>
  </si>
  <si>
    <t>五、上缴上级支出</t>
  </si>
  <si>
    <t>四、对附属单位补助支出</t>
  </si>
  <si>
    <t>收入总计</t>
  </si>
  <si>
    <t>农林水事务</t>
  </si>
  <si>
    <t>交通运输</t>
  </si>
  <si>
    <t>本年支出合计</t>
  </si>
  <si>
    <t>教育</t>
  </si>
  <si>
    <t xml:space="preserve">    商品和服务支出</t>
  </si>
  <si>
    <t>粮油物资储备事务</t>
  </si>
  <si>
    <t>本年收入合计</t>
  </si>
  <si>
    <t>按支出功能科目</t>
  </si>
  <si>
    <t>商业服务业等事务</t>
  </si>
  <si>
    <t xml:space="preserve">    一般预算拨款（补助）</t>
  </si>
  <si>
    <t>六、结转下年</t>
  </si>
  <si>
    <t>金融监管等事务支出</t>
  </si>
  <si>
    <t xml:space="preserve">    工资福利支出</t>
  </si>
  <si>
    <t>七、上年结转(结余)</t>
  </si>
  <si>
    <t>资源勘探电力信息等事务</t>
  </si>
  <si>
    <t>收      入</t>
  </si>
  <si>
    <t>六、用事业基金弥补收支差额</t>
  </si>
  <si>
    <t xml:space="preserve">    行政事业性项目支出</t>
  </si>
  <si>
    <t xml:space="preserve">    生产建设性项目支出</t>
  </si>
  <si>
    <t>按支出项目类别</t>
  </si>
  <si>
    <t>城乡社区事务</t>
  </si>
  <si>
    <t>国防</t>
  </si>
  <si>
    <t>预算数</t>
  </si>
  <si>
    <t>科学技术</t>
  </si>
  <si>
    <t>六、上级补助收入</t>
  </si>
  <si>
    <t xml:space="preserve">    其他资金结转（结余）</t>
  </si>
  <si>
    <t>节能环保</t>
  </si>
  <si>
    <t>收入项目</t>
  </si>
  <si>
    <t>文化体育与传媒</t>
  </si>
  <si>
    <t>三、事业单位经营收入</t>
  </si>
  <si>
    <t>二、事业收入</t>
  </si>
  <si>
    <t xml:space="preserve">    财政拨款结转（结余）</t>
  </si>
  <si>
    <t>结转下年</t>
  </si>
  <si>
    <t>医疗卫生</t>
  </si>
  <si>
    <t xml:space="preserve">    其他资本性支出</t>
  </si>
  <si>
    <t>住房保障支出</t>
  </si>
  <si>
    <t>支          出</t>
  </si>
  <si>
    <t>四、其他收入</t>
  </si>
  <si>
    <t>国土资源气象等事务</t>
  </si>
  <si>
    <t>二、项目支出</t>
  </si>
  <si>
    <t>公共安全</t>
  </si>
  <si>
    <t>转移性支出</t>
  </si>
  <si>
    <t>一般公共服务</t>
  </si>
  <si>
    <t>预备费</t>
  </si>
  <si>
    <t>地震灾后恢复重建支出</t>
  </si>
  <si>
    <t xml:space="preserve">    基金预算拨款（补助）</t>
  </si>
  <si>
    <t>一、基本支出</t>
  </si>
  <si>
    <t>国债还本付息支出</t>
  </si>
  <si>
    <t>五、下级上缴收入</t>
  </si>
  <si>
    <t>社会保障与就业</t>
  </si>
  <si>
    <t>南昌临空经济区2016年收支预算总表</t>
  </si>
  <si>
    <t>一、财政拨款(补助)收入</t>
  </si>
  <si>
    <t>单位：万元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</si>
  <si>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</si>
  <si>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</si>
  <si>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</si>
  <si>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</si>
  <si>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</si>
  <si>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</si>
  <si>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</si>
  <si>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</si>
  <si>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</si>
  <si>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</si>
  <si>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</si>
  <si>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</si>
  <si>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</si>
  <si>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</si>
  <si>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</si>
  <si>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</si>
  <si>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</si>
  <si>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</si>
  <si>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</si>
  <si>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</si>
  <si>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</si>
  <si>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</si>
  <si>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</si>
  <si>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</si>
  <si>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</si>
  <si>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铁路运输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</si>
  <si>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</si>
  <si>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</si>
  <si>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</si>
  <si>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</si>
  <si>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</si>
  <si>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</si>
  <si>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</si>
  <si>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</si>
  <si>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</si>
  <si>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</si>
  <si>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</si>
  <si>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</si>
  <si>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</si>
  <si>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</si>
  <si>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</si>
  <si>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</si>
  <si>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</si>
  <si>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</si>
  <si>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支出合计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</si>
  <si>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</si>
  <si>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</si>
  <si>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</si>
  <si>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</si>
  <si>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</si>
  <si>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>地方政府专项债务还本支出</t>
  </si>
  <si>
    <t>支出总计</t>
  </si>
  <si>
    <t>上年决算（执行)数</t>
  </si>
  <si>
    <t>预算数为决算（执行）数%</t>
  </si>
  <si>
    <t xml:space="preserve">    大中型水库库区基金及对应债务专著收入安排的支出</t>
  </si>
  <si>
    <t>2016年政府性基金预算支出表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</si>
</sst>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&quot;隐藏 64&quot;"/>
    <numFmt numFmtId="183" formatCode="&quot;隐藏 65&quot;"/>
    <numFmt numFmtId="184" formatCode="0.0"/>
    <numFmt numFmtId="185" formatCode="#,##0.0"/>
    <numFmt numFmtId="186" formatCode="#,##0.0000"/>
    <numFmt numFmtId="187" formatCode="0_);[Red]\(0\)"/>
    <numFmt numFmtId="188" formatCode="#,##0_);[Red]\(#,##0\)"/>
    <numFmt numFmtId="189" formatCode="0.00_ "/>
  </numFmts>
  <fonts count="44">
    <font>
      <sz val="9"/>
      <name val="宋体"/>
      <family val="0"/>
    </font>
    <font>
      <sz val="12"/>
      <name val="宋体"/>
      <family val="0"/>
    </font>
    <font>
      <sz val="12"/>
      <name val="微软雅黑"/>
      <family val="2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1" fontId="3" fillId="0" borderId="0" xfId="56" applyNumberFormat="1" applyFont="1" applyFill="1" applyAlignment="1">
      <alignment/>
    </xf>
    <xf numFmtId="41" fontId="3" fillId="0" borderId="0" xfId="56" applyNumberFormat="1" applyFont="1" applyFill="1" applyAlignment="1">
      <alignment horizontal="centerContinuous" vertical="center"/>
    </xf>
    <xf numFmtId="41" fontId="3" fillId="0" borderId="10" xfId="56" applyNumberFormat="1" applyFont="1" applyFill="1" applyBorder="1" applyAlignment="1">
      <alignment horizontal="centerContinuous" vertical="center"/>
    </xf>
    <xf numFmtId="41" fontId="3" fillId="0" borderId="14" xfId="56" applyNumberFormat="1" applyFont="1" applyFill="1" applyBorder="1" applyAlignment="1">
      <alignment horizontal="center" vertical="center"/>
    </xf>
    <xf numFmtId="41" fontId="3" fillId="0" borderId="14" xfId="56" applyNumberFormat="1" applyFont="1" applyFill="1" applyBorder="1" applyAlignment="1" applyProtection="1">
      <alignment horizontal="right" vertical="center" wrapText="1"/>
      <protection/>
    </xf>
    <xf numFmtId="41" fontId="3" fillId="0" borderId="10" xfId="56" applyNumberFormat="1" applyFont="1" applyFill="1" applyBorder="1" applyAlignment="1" applyProtection="1">
      <alignment horizontal="right" vertical="center" wrapText="1"/>
      <protection/>
    </xf>
    <xf numFmtId="41" fontId="3" fillId="0" borderId="15" xfId="56" applyNumberFormat="1" applyFont="1" applyFill="1" applyBorder="1" applyAlignment="1" applyProtection="1">
      <alignment horizontal="right" vertical="center" wrapText="1"/>
      <protection/>
    </xf>
    <xf numFmtId="41" fontId="3" fillId="0" borderId="16" xfId="56" applyNumberFormat="1" applyFont="1" applyFill="1" applyBorder="1" applyAlignment="1">
      <alignment horizontal="right" vertical="center" wrapText="1"/>
    </xf>
    <xf numFmtId="41" fontId="3" fillId="0" borderId="10" xfId="56" applyNumberFormat="1" applyFont="1" applyFill="1" applyBorder="1" applyAlignment="1">
      <alignment horizontal="right" vertical="center" wrapText="1"/>
    </xf>
    <xf numFmtId="41" fontId="3" fillId="0" borderId="14" xfId="56" applyNumberFormat="1" applyFont="1" applyFill="1" applyBorder="1" applyAlignment="1">
      <alignment horizontal="right" vertical="center" wrapText="1"/>
    </xf>
    <xf numFmtId="41" fontId="3" fillId="0" borderId="10" xfId="56" applyNumberFormat="1" applyFont="1" applyFill="1" applyBorder="1" applyAlignment="1" applyProtection="1">
      <alignment/>
      <protection/>
    </xf>
    <xf numFmtId="41" fontId="0" fillId="0" borderId="0" xfId="56" applyNumberFormat="1" applyFont="1" applyFill="1" applyAlignment="1">
      <alignment/>
    </xf>
    <xf numFmtId="41" fontId="3" fillId="0" borderId="16" xfId="56" applyNumberFormat="1" applyFont="1" applyFill="1" applyBorder="1" applyAlignment="1" applyProtection="1">
      <alignment horizontal="right" vertical="center" wrapText="1"/>
      <protection/>
    </xf>
    <xf numFmtId="41" fontId="3" fillId="0" borderId="15" xfId="56" applyNumberFormat="1" applyFont="1" applyFill="1" applyBorder="1" applyAlignment="1">
      <alignment horizontal="right" vertical="center" wrapText="1"/>
    </xf>
    <xf numFmtId="41" fontId="3" fillId="0" borderId="0" xfId="56" applyNumberFormat="1" applyFont="1" applyFill="1" applyAlignment="1">
      <alignment horizontal="right" vertical="center"/>
    </xf>
    <xf numFmtId="3" fontId="9" fillId="0" borderId="10" xfId="42" applyNumberFormat="1" applyFont="1" applyFill="1" applyBorder="1" applyAlignment="1" applyProtection="1">
      <alignment vertical="center"/>
      <protection/>
    </xf>
    <xf numFmtId="0" fontId="8" fillId="33" borderId="16" xfId="42" applyFont="1" applyFill="1" applyBorder="1" applyAlignment="1">
      <alignment horizontal="center" vertical="center"/>
      <protection/>
    </xf>
    <xf numFmtId="3" fontId="9" fillId="0" borderId="10" xfId="42" applyNumberFormat="1" applyFont="1" applyFill="1" applyBorder="1" applyAlignment="1" applyProtection="1">
      <alignment horizontal="left" vertical="center"/>
      <protection/>
    </xf>
    <xf numFmtId="0" fontId="9" fillId="0" borderId="10" xfId="42" applyFont="1" applyBorder="1" applyAlignment="1">
      <alignment horizontal="left" vertical="center"/>
      <protection/>
    </xf>
    <xf numFmtId="0" fontId="9" fillId="0" borderId="10" xfId="42" applyFont="1" applyFill="1" applyBorder="1" applyAlignment="1">
      <alignment vertical="center"/>
      <protection/>
    </xf>
    <xf numFmtId="0" fontId="7" fillId="0" borderId="0" xfId="42" applyFont="1" applyFill="1" applyAlignment="1">
      <alignment vertical="center"/>
      <protection/>
    </xf>
    <xf numFmtId="0" fontId="8" fillId="0" borderId="10" xfId="42" applyFont="1" applyFill="1" applyBorder="1" applyAlignment="1">
      <alignment vertical="center"/>
      <protection/>
    </xf>
    <xf numFmtId="0" fontId="8" fillId="0" borderId="10" xfId="42" applyFont="1" applyFill="1" applyBorder="1" applyAlignment="1">
      <alignment horizontal="distributed" vertical="center"/>
      <protection/>
    </xf>
    <xf numFmtId="1" fontId="9" fillId="0" borderId="10" xfId="42" applyNumberFormat="1" applyFont="1" applyFill="1" applyBorder="1" applyAlignment="1" applyProtection="1">
      <alignment vertical="center"/>
      <protection locked="0"/>
    </xf>
    <xf numFmtId="0" fontId="1" fillId="0" borderId="0" xfId="42" applyFont="1" applyFill="1" applyAlignment="1">
      <alignment vertical="center"/>
      <protection/>
    </xf>
    <xf numFmtId="0" fontId="7" fillId="0" borderId="10" xfId="42" applyFont="1" applyFill="1" applyBorder="1" applyAlignment="1">
      <alignment horizontal="distributed" vertical="center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vertical="center"/>
      <protection/>
    </xf>
    <xf numFmtId="189" fontId="1" fillId="0" borderId="0" xfId="42" applyNumberFormat="1" applyFont="1" applyFill="1" applyAlignment="1">
      <alignment horizontal="center" vertical="center"/>
      <protection/>
    </xf>
    <xf numFmtId="189" fontId="7" fillId="0" borderId="10" xfId="42" applyNumberFormat="1" applyFont="1" applyFill="1" applyBorder="1" applyAlignment="1">
      <alignment horizontal="center" vertical="center" wrapText="1"/>
      <protection/>
    </xf>
    <xf numFmtId="189" fontId="8" fillId="33" borderId="16" xfId="42" applyNumberFormat="1" applyFont="1" applyFill="1" applyBorder="1" applyAlignment="1">
      <alignment horizontal="center" vertical="center"/>
      <protection/>
    </xf>
    <xf numFmtId="189" fontId="1" fillId="0" borderId="10" xfId="42" applyNumberFormat="1" applyFont="1" applyFill="1" applyBorder="1" applyAlignment="1">
      <alignment vertical="center"/>
      <protection/>
    </xf>
    <xf numFmtId="189" fontId="1" fillId="0" borderId="0" xfId="42" applyNumberFormat="1" applyFont="1" applyFill="1" applyAlignment="1">
      <alignment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5" fillId="0" borderId="12" xfId="42" applyFont="1" applyFill="1" applyBorder="1" applyAlignment="1">
      <alignment horizontal="distributed" vertical="center"/>
      <protection/>
    </xf>
    <xf numFmtId="0" fontId="5" fillId="0" borderId="11" xfId="42" applyFont="1" applyFill="1" applyBorder="1" applyAlignment="1">
      <alignment horizontal="distributed" vertical="center"/>
      <protection/>
    </xf>
    <xf numFmtId="0" fontId="5" fillId="0" borderId="13" xfId="42" applyFont="1" applyFill="1" applyBorder="1" applyAlignment="1">
      <alignment horizontal="distributed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I23" sqref="I23"/>
    </sheetView>
  </sheetViews>
  <sheetFormatPr defaultColWidth="9.16015625" defaultRowHeight="11.25"/>
  <cols>
    <col min="1" max="1" width="41.16015625" style="2" customWidth="1"/>
    <col min="2" max="2" width="19.5" style="29" customWidth="1"/>
    <col min="3" max="3" width="33.33203125" style="2" customWidth="1"/>
    <col min="4" max="4" width="21.33203125" style="29" customWidth="1"/>
    <col min="5" max="5" width="38" style="2" customWidth="1"/>
    <col min="6" max="6" width="21.66015625" style="29" customWidth="1"/>
    <col min="7" max="16384" width="9.16015625" style="2" customWidth="1"/>
  </cols>
  <sheetData>
    <row r="1" spans="1:6" ht="19.5" customHeight="1">
      <c r="A1" s="4"/>
      <c r="B1" s="18"/>
      <c r="C1" s="4"/>
      <c r="D1" s="18"/>
      <c r="E1" s="4"/>
      <c r="F1" s="32"/>
    </row>
    <row r="2" spans="1:6" ht="24" customHeight="1">
      <c r="A2" s="6" t="s">
        <v>59</v>
      </c>
      <c r="B2" s="19"/>
      <c r="C2" s="10"/>
      <c r="D2" s="19"/>
      <c r="E2" s="10"/>
      <c r="F2" s="19"/>
    </row>
    <row r="3" spans="1:6" ht="14.25" customHeight="1">
      <c r="A3" s="11"/>
      <c r="B3" s="18"/>
      <c r="C3" s="4"/>
      <c r="D3" s="18"/>
      <c r="E3" s="4"/>
      <c r="F3" s="32"/>
    </row>
    <row r="4" spans="1:6" ht="19.5" customHeight="1">
      <c r="A4" s="3" t="s">
        <v>24</v>
      </c>
      <c r="B4" s="20"/>
      <c r="C4" s="3" t="s">
        <v>45</v>
      </c>
      <c r="D4" s="20"/>
      <c r="E4" s="3"/>
      <c r="F4" s="20"/>
    </row>
    <row r="5" spans="1:6" ht="17.25" customHeight="1">
      <c r="A5" s="5" t="s">
        <v>36</v>
      </c>
      <c r="B5" s="21" t="s">
        <v>31</v>
      </c>
      <c r="C5" s="5" t="s">
        <v>28</v>
      </c>
      <c r="D5" s="21" t="s">
        <v>31</v>
      </c>
      <c r="E5" s="5" t="s">
        <v>16</v>
      </c>
      <c r="F5" s="21" t="s">
        <v>31</v>
      </c>
    </row>
    <row r="6" spans="1:6" ht="17.25" customHeight="1">
      <c r="A6" s="9" t="s">
        <v>60</v>
      </c>
      <c r="B6" s="22">
        <v>29770278</v>
      </c>
      <c r="C6" s="7" t="s">
        <v>55</v>
      </c>
      <c r="D6" s="22">
        <f>D7+D8+D9+D10</f>
        <v>22790278</v>
      </c>
      <c r="E6" s="7" t="s">
        <v>51</v>
      </c>
      <c r="F6" s="22">
        <f>D30-F23-F12</f>
        <v>27596878</v>
      </c>
    </row>
    <row r="7" spans="1:6" ht="17.25" customHeight="1">
      <c r="A7" s="9" t="s">
        <v>18</v>
      </c>
      <c r="B7" s="22">
        <v>29770278</v>
      </c>
      <c r="C7" s="7" t="s">
        <v>21</v>
      </c>
      <c r="D7" s="22">
        <v>11847100</v>
      </c>
      <c r="E7" s="7" t="s">
        <v>30</v>
      </c>
      <c r="F7" s="22"/>
    </row>
    <row r="8" spans="1:6" ht="17.25" customHeight="1">
      <c r="A8" s="9" t="s">
        <v>54</v>
      </c>
      <c r="B8" s="22"/>
      <c r="C8" s="7" t="s">
        <v>13</v>
      </c>
      <c r="D8" s="22">
        <v>7860340</v>
      </c>
      <c r="E8" s="7" t="s">
        <v>49</v>
      </c>
      <c r="F8" s="22"/>
    </row>
    <row r="9" spans="1:6" ht="17.25" customHeight="1">
      <c r="A9" s="15" t="s">
        <v>39</v>
      </c>
      <c r="B9" s="22"/>
      <c r="C9" s="7" t="s">
        <v>1</v>
      </c>
      <c r="D9" s="22">
        <v>1048200</v>
      </c>
      <c r="E9" s="7" t="s">
        <v>12</v>
      </c>
      <c r="F9" s="23"/>
    </row>
    <row r="10" spans="1:6" ht="17.25" customHeight="1">
      <c r="A10" s="9" t="s">
        <v>38</v>
      </c>
      <c r="B10" s="22"/>
      <c r="C10" s="7" t="s">
        <v>43</v>
      </c>
      <c r="D10" s="22">
        <v>2034638</v>
      </c>
      <c r="E10" s="7" t="s">
        <v>32</v>
      </c>
      <c r="F10" s="24"/>
    </row>
    <row r="11" spans="1:6" ht="17.25" customHeight="1">
      <c r="A11" s="9" t="s">
        <v>46</v>
      </c>
      <c r="B11" s="22"/>
      <c r="C11" s="7" t="s">
        <v>48</v>
      </c>
      <c r="D11" s="22">
        <v>6980000</v>
      </c>
      <c r="E11" s="7" t="s">
        <v>37</v>
      </c>
      <c r="F11" s="22"/>
    </row>
    <row r="12" spans="1:6" ht="17.25" customHeight="1">
      <c r="A12" s="9" t="s">
        <v>57</v>
      </c>
      <c r="B12" s="22"/>
      <c r="C12" s="7" t="s">
        <v>26</v>
      </c>
      <c r="D12" s="22">
        <v>6980000</v>
      </c>
      <c r="E12" s="7" t="s">
        <v>58</v>
      </c>
      <c r="F12" s="22">
        <v>1218600</v>
      </c>
    </row>
    <row r="13" spans="1:6" ht="17.25" customHeight="1">
      <c r="A13" s="9" t="s">
        <v>33</v>
      </c>
      <c r="B13" s="23"/>
      <c r="C13" s="7" t="s">
        <v>27</v>
      </c>
      <c r="D13" s="22"/>
      <c r="E13" s="7" t="s">
        <v>42</v>
      </c>
      <c r="F13" s="22"/>
    </row>
    <row r="14" spans="1:6" ht="17.25" customHeight="1">
      <c r="A14" s="1"/>
      <c r="B14" s="24"/>
      <c r="C14" s="7" t="s">
        <v>0</v>
      </c>
      <c r="D14" s="22"/>
      <c r="E14" s="7" t="s">
        <v>35</v>
      </c>
      <c r="F14" s="22"/>
    </row>
    <row r="15" spans="1:6" ht="17.25" customHeight="1">
      <c r="A15" s="1"/>
      <c r="B15" s="22"/>
      <c r="C15" s="7" t="s">
        <v>5</v>
      </c>
      <c r="D15" s="22"/>
      <c r="E15" s="7" t="s">
        <v>29</v>
      </c>
      <c r="F15" s="22"/>
    </row>
    <row r="16" spans="1:6" ht="17.25" customHeight="1">
      <c r="A16" s="13"/>
      <c r="B16" s="22"/>
      <c r="C16" s="7" t="s">
        <v>7</v>
      </c>
      <c r="D16" s="23"/>
      <c r="E16" s="7" t="s">
        <v>9</v>
      </c>
      <c r="F16" s="22"/>
    </row>
    <row r="17" spans="1:6" ht="17.25" customHeight="1">
      <c r="A17" s="9"/>
      <c r="B17" s="23"/>
      <c r="C17" s="7" t="s">
        <v>6</v>
      </c>
      <c r="D17" s="30"/>
      <c r="E17" s="7" t="s">
        <v>10</v>
      </c>
      <c r="F17" s="22"/>
    </row>
    <row r="18" spans="1:6" ht="17.25" customHeight="1">
      <c r="A18" s="9"/>
      <c r="B18" s="24"/>
      <c r="C18" s="12"/>
      <c r="D18" s="25"/>
      <c r="E18" s="16" t="s">
        <v>23</v>
      </c>
      <c r="F18" s="22"/>
    </row>
    <row r="19" spans="1:6" ht="17.25" customHeight="1">
      <c r="A19" s="9"/>
      <c r="B19" s="23"/>
      <c r="C19" s="12"/>
      <c r="D19" s="26"/>
      <c r="E19" s="16" t="s">
        <v>17</v>
      </c>
      <c r="F19" s="22"/>
    </row>
    <row r="20" spans="1:6" ht="17.25" customHeight="1">
      <c r="A20" s="9"/>
      <c r="B20" s="25"/>
      <c r="C20" s="8"/>
      <c r="D20" s="26"/>
      <c r="E20" s="9" t="s">
        <v>20</v>
      </c>
      <c r="F20" s="22"/>
    </row>
    <row r="21" spans="1:6" ht="17.25" customHeight="1">
      <c r="A21" s="13"/>
      <c r="B21" s="26"/>
      <c r="C21" s="17" t="s">
        <v>2</v>
      </c>
      <c r="D21" s="26"/>
      <c r="E21" s="9" t="s">
        <v>53</v>
      </c>
      <c r="F21" s="22"/>
    </row>
    <row r="22" spans="1:6" ht="17.25" customHeight="1">
      <c r="A22" s="8"/>
      <c r="B22" s="26"/>
      <c r="C22" s="8"/>
      <c r="D22" s="26"/>
      <c r="E22" s="9" t="s">
        <v>47</v>
      </c>
      <c r="F22" s="22"/>
    </row>
    <row r="23" spans="1:6" ht="17.25" customHeight="1">
      <c r="A23" s="13"/>
      <c r="B23" s="27"/>
      <c r="C23" s="8"/>
      <c r="D23" s="27"/>
      <c r="E23" s="9" t="s">
        <v>44</v>
      </c>
      <c r="F23" s="22">
        <v>954800</v>
      </c>
    </row>
    <row r="24" spans="1:6" ht="17.25" customHeight="1">
      <c r="A24" s="13"/>
      <c r="B24" s="27"/>
      <c r="C24" s="8"/>
      <c r="D24" s="27"/>
      <c r="E24" s="9" t="s">
        <v>14</v>
      </c>
      <c r="F24" s="22"/>
    </row>
    <row r="25" spans="1:6" ht="17.25" customHeight="1">
      <c r="A25" s="13"/>
      <c r="B25" s="27"/>
      <c r="C25" s="8"/>
      <c r="D25" s="27"/>
      <c r="E25" s="9" t="s">
        <v>52</v>
      </c>
      <c r="F25" s="22"/>
    </row>
    <row r="26" spans="1:6" ht="17.25" customHeight="1">
      <c r="A26" s="13"/>
      <c r="B26" s="27"/>
      <c r="C26" s="8"/>
      <c r="D26" s="27"/>
      <c r="E26" s="9" t="s">
        <v>56</v>
      </c>
      <c r="F26" s="22"/>
    </row>
    <row r="27" spans="1:6" ht="17.25" customHeight="1">
      <c r="A27" s="13"/>
      <c r="B27" s="27"/>
      <c r="C27" s="8"/>
      <c r="D27" s="27"/>
      <c r="E27" s="9" t="s">
        <v>4</v>
      </c>
      <c r="F27" s="22"/>
    </row>
    <row r="28" spans="1:6" ht="17.25" customHeight="1">
      <c r="A28" s="13"/>
      <c r="B28" s="27"/>
      <c r="C28" s="8"/>
      <c r="D28" s="27"/>
      <c r="E28" s="9" t="s">
        <v>50</v>
      </c>
      <c r="F28" s="23"/>
    </row>
    <row r="29" spans="1:6" ht="17.25" customHeight="1">
      <c r="A29" s="13"/>
      <c r="B29" s="27"/>
      <c r="C29" s="8"/>
      <c r="D29" s="27"/>
      <c r="F29" s="30"/>
    </row>
    <row r="30" spans="1:6" ht="17.25" customHeight="1">
      <c r="A30" s="5" t="s">
        <v>15</v>
      </c>
      <c r="B30" s="22">
        <v>29770278</v>
      </c>
      <c r="C30" s="5" t="s">
        <v>11</v>
      </c>
      <c r="D30" s="27">
        <f>D6+D11</f>
        <v>29770278</v>
      </c>
      <c r="E30" s="5" t="s">
        <v>11</v>
      </c>
      <c r="F30" s="25">
        <f>F6+F12+F23</f>
        <v>29770278</v>
      </c>
    </row>
    <row r="31" spans="1:6" ht="17.25" customHeight="1">
      <c r="A31" s="9" t="s">
        <v>25</v>
      </c>
      <c r="B31" s="22"/>
      <c r="C31" s="7" t="s">
        <v>19</v>
      </c>
      <c r="D31" s="23"/>
      <c r="E31" s="14" t="s">
        <v>41</v>
      </c>
      <c r="F31" s="23"/>
    </row>
    <row r="32" spans="1:6" ht="17.25" customHeight="1">
      <c r="A32" s="9" t="s">
        <v>22</v>
      </c>
      <c r="B32" s="22"/>
      <c r="C32" s="7"/>
      <c r="D32" s="31"/>
      <c r="E32" s="8"/>
      <c r="F32" s="25"/>
    </row>
    <row r="33" spans="1:6" ht="17.25" customHeight="1">
      <c r="A33" s="13" t="s">
        <v>40</v>
      </c>
      <c r="B33" s="28"/>
      <c r="C33" s="8"/>
      <c r="D33" s="22"/>
      <c r="E33" s="12"/>
      <c r="F33" s="26"/>
    </row>
    <row r="34" spans="1:6" ht="17.25" customHeight="1">
      <c r="A34" s="13" t="s">
        <v>34</v>
      </c>
      <c r="B34" s="28"/>
      <c r="C34" s="8"/>
      <c r="D34" s="23"/>
      <c r="E34" s="12"/>
      <c r="F34" s="26"/>
    </row>
    <row r="35" spans="1:6" ht="17.25" customHeight="1">
      <c r="A35" s="5" t="s">
        <v>8</v>
      </c>
      <c r="B35" s="23">
        <v>29770278</v>
      </c>
      <c r="C35" s="5" t="s">
        <v>3</v>
      </c>
      <c r="D35" s="26">
        <f>D30</f>
        <v>29770278</v>
      </c>
      <c r="E35" s="5" t="s">
        <v>3</v>
      </c>
      <c r="F35" s="26">
        <f>F30</f>
        <v>29770278</v>
      </c>
    </row>
  </sheetData>
  <sheetProtection/>
  <printOptions horizontalCentered="1"/>
  <pageMargins left="0.39370078740157477" right="0.39370078740157477" top="0.21653543776414524" bottom="0.42007875254773713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tabSelected="1" zoomScalePageLayoutView="0" workbookViewId="0" topLeftCell="A1">
      <pane ySplit="4" topLeftCell="A5" activePane="bottomLeft" state="frozen"/>
      <selection pane="topLeft" activeCell="E566" sqref="E566"/>
      <selection pane="bottomLeft" activeCell="H11" sqref="H11"/>
    </sheetView>
  </sheetViews>
  <sheetFormatPr defaultColWidth="9.33203125" defaultRowHeight="11.25"/>
  <cols>
    <col min="1" max="1" width="74.83203125" style="42" customWidth="1"/>
    <col min="2" max="2" width="17.16015625" style="42" customWidth="1"/>
    <col min="3" max="3" width="14.5" style="42" customWidth="1"/>
    <col min="4" max="4" width="18.33203125" style="51" customWidth="1"/>
    <col min="5" max="16384" width="9.33203125" style="42" customWidth="1"/>
  </cols>
  <sheetData>
    <row r="1" spans="1:4" ht="24.75" customHeight="1">
      <c r="A1" s="52" t="s">
        <v>117</v>
      </c>
      <c r="B1" s="52"/>
      <c r="C1" s="52"/>
      <c r="D1" s="52"/>
    </row>
    <row r="2" ht="18" customHeight="1">
      <c r="D2" s="47" t="s">
        <v>61</v>
      </c>
    </row>
    <row r="3" spans="1:4" ht="31.5" customHeight="1">
      <c r="A3" s="53" t="s">
        <v>62</v>
      </c>
      <c r="B3" s="54"/>
      <c r="C3" s="54"/>
      <c r="D3" s="55"/>
    </row>
    <row r="4" spans="1:4" ht="35.25" customHeight="1">
      <c r="A4" s="43" t="s">
        <v>63</v>
      </c>
      <c r="B4" s="44" t="s">
        <v>114</v>
      </c>
      <c r="C4" s="45" t="s">
        <v>64</v>
      </c>
      <c r="D4" s="48" t="s">
        <v>115</v>
      </c>
    </row>
    <row r="5" spans="1:4" ht="19.5" customHeight="1">
      <c r="A5" s="33" t="s">
        <v>65</v>
      </c>
      <c r="B5" s="34">
        <f>B6</f>
        <v>0</v>
      </c>
      <c r="C5" s="34">
        <f>C6</f>
        <v>0</v>
      </c>
      <c r="D5" s="49">
        <f>IF(B5=0,0,C5/B5*100)</f>
        <v>0</v>
      </c>
    </row>
    <row r="6" spans="1:4" ht="19.5" customHeight="1">
      <c r="A6" s="35" t="s">
        <v>66</v>
      </c>
      <c r="B6" s="37"/>
      <c r="C6" s="37"/>
      <c r="D6" s="49">
        <f aca="true" t="shared" si="0" ref="D6:D46">IF(B6=0,0,C6/B6*100)</f>
        <v>0</v>
      </c>
    </row>
    <row r="7" spans="1:4" ht="19.5" customHeight="1">
      <c r="A7" s="33" t="s">
        <v>67</v>
      </c>
      <c r="B7" s="34">
        <f>B8+B9</f>
        <v>0</v>
      </c>
      <c r="C7" s="34">
        <f>C8+C9</f>
        <v>0</v>
      </c>
      <c r="D7" s="49">
        <f t="shared" si="0"/>
        <v>0</v>
      </c>
    </row>
    <row r="8" spans="1:4" ht="19.5" customHeight="1">
      <c r="A8" s="35" t="s">
        <v>68</v>
      </c>
      <c r="B8" s="37"/>
      <c r="C8" s="37"/>
      <c r="D8" s="49">
        <f t="shared" si="0"/>
        <v>0</v>
      </c>
    </row>
    <row r="9" spans="1:4" ht="19.5" customHeight="1">
      <c r="A9" s="35" t="s">
        <v>69</v>
      </c>
      <c r="B9" s="37"/>
      <c r="C9" s="37"/>
      <c r="D9" s="49">
        <f t="shared" si="0"/>
        <v>0</v>
      </c>
    </row>
    <row r="10" spans="1:4" ht="19.5" customHeight="1">
      <c r="A10" s="33" t="s">
        <v>70</v>
      </c>
      <c r="B10" s="34">
        <f>B11+B12</f>
        <v>0</v>
      </c>
      <c r="C10" s="34">
        <f>C11+C12</f>
        <v>0</v>
      </c>
      <c r="D10" s="49">
        <f t="shared" si="0"/>
        <v>0</v>
      </c>
    </row>
    <row r="11" spans="1:4" ht="19.5" customHeight="1">
      <c r="A11" s="33" t="s">
        <v>71</v>
      </c>
      <c r="B11" s="37"/>
      <c r="C11" s="37"/>
      <c r="D11" s="49">
        <f t="shared" si="0"/>
        <v>0</v>
      </c>
    </row>
    <row r="12" spans="1:4" ht="19.5" customHeight="1">
      <c r="A12" s="33" t="s">
        <v>72</v>
      </c>
      <c r="B12" s="37"/>
      <c r="C12" s="37"/>
      <c r="D12" s="49">
        <f t="shared" si="0"/>
        <v>0</v>
      </c>
    </row>
    <row r="13" spans="1:4" ht="19.5" customHeight="1">
      <c r="A13" s="33" t="s">
        <v>73</v>
      </c>
      <c r="B13" s="34">
        <f>SUM(B14:B20)</f>
        <v>10662</v>
      </c>
      <c r="C13" s="34">
        <f>SUM(C14:C20)</f>
        <v>27145</v>
      </c>
      <c r="D13" s="49">
        <f t="shared" si="0"/>
        <v>254.5957606452823</v>
      </c>
    </row>
    <row r="14" spans="1:4" ht="19.5" customHeight="1">
      <c r="A14" s="33" t="s">
        <v>74</v>
      </c>
      <c r="B14" s="37">
        <v>8880</v>
      </c>
      <c r="C14" s="37">
        <v>24470</v>
      </c>
      <c r="D14" s="49">
        <f>IF(B14=0,0,C14/B14*100)</f>
        <v>275.5630630630631</v>
      </c>
    </row>
    <row r="15" spans="1:4" ht="19.5" customHeight="1">
      <c r="A15" s="33" t="s">
        <v>75</v>
      </c>
      <c r="B15" s="37"/>
      <c r="C15" s="37"/>
      <c r="D15" s="49">
        <f t="shared" si="0"/>
        <v>0</v>
      </c>
    </row>
    <row r="16" spans="1:4" ht="19.5" customHeight="1">
      <c r="A16" s="33" t="s">
        <v>76</v>
      </c>
      <c r="B16" s="37">
        <v>533</v>
      </c>
      <c r="C16" s="37">
        <v>800</v>
      </c>
      <c r="D16" s="49">
        <f t="shared" si="0"/>
        <v>150.093808630394</v>
      </c>
    </row>
    <row r="17" spans="1:4" ht="19.5" customHeight="1">
      <c r="A17" s="33" t="s">
        <v>77</v>
      </c>
      <c r="B17" s="37">
        <v>1249</v>
      </c>
      <c r="C17" s="37">
        <v>1875</v>
      </c>
      <c r="D17" s="49">
        <f t="shared" si="0"/>
        <v>150.1200960768615</v>
      </c>
    </row>
    <row r="18" spans="1:4" ht="19.5" customHeight="1">
      <c r="A18" s="33" t="s">
        <v>78</v>
      </c>
      <c r="B18" s="37"/>
      <c r="C18" s="37"/>
      <c r="D18" s="49">
        <f t="shared" si="0"/>
        <v>0</v>
      </c>
    </row>
    <row r="19" spans="1:4" ht="19.5" customHeight="1">
      <c r="A19" s="33" t="s">
        <v>79</v>
      </c>
      <c r="B19" s="37"/>
      <c r="C19" s="37"/>
      <c r="D19" s="49">
        <f t="shared" si="0"/>
        <v>0</v>
      </c>
    </row>
    <row r="20" spans="1:4" ht="19.5" customHeight="1">
      <c r="A20" s="33" t="s">
        <v>80</v>
      </c>
      <c r="B20" s="37"/>
      <c r="C20" s="37"/>
      <c r="D20" s="49">
        <f t="shared" si="0"/>
        <v>0</v>
      </c>
    </row>
    <row r="21" spans="1:4" ht="19.5" customHeight="1">
      <c r="A21" s="33" t="s">
        <v>81</v>
      </c>
      <c r="B21" s="34">
        <f>SUM(B22:B26)</f>
        <v>0</v>
      </c>
      <c r="C21" s="34">
        <f>SUM(C22:C26)</f>
        <v>0</v>
      </c>
      <c r="D21" s="49">
        <f t="shared" si="0"/>
        <v>0</v>
      </c>
    </row>
    <row r="22" spans="1:4" ht="19.5" customHeight="1">
      <c r="A22" s="36" t="s">
        <v>82</v>
      </c>
      <c r="B22" s="37"/>
      <c r="C22" s="37"/>
      <c r="D22" s="49">
        <f t="shared" si="0"/>
        <v>0</v>
      </c>
    </row>
    <row r="23" spans="1:4" ht="19.5" customHeight="1">
      <c r="A23" s="36" t="s">
        <v>116</v>
      </c>
      <c r="B23" s="37"/>
      <c r="C23" s="37"/>
      <c r="D23" s="49">
        <f t="shared" si="0"/>
        <v>0</v>
      </c>
    </row>
    <row r="24" spans="1:4" ht="19.5" customHeight="1">
      <c r="A24" s="36" t="s">
        <v>83</v>
      </c>
      <c r="B24" s="37"/>
      <c r="C24" s="37"/>
      <c r="D24" s="49">
        <f t="shared" si="0"/>
        <v>0</v>
      </c>
    </row>
    <row r="25" spans="1:4" ht="19.5" customHeight="1">
      <c r="A25" s="36" t="s">
        <v>84</v>
      </c>
      <c r="B25" s="46"/>
      <c r="C25" s="46"/>
      <c r="D25" s="49">
        <f t="shared" si="0"/>
        <v>0</v>
      </c>
    </row>
    <row r="26" spans="1:4" ht="19.5" customHeight="1">
      <c r="A26" s="36" t="s">
        <v>85</v>
      </c>
      <c r="B26" s="46"/>
      <c r="C26" s="46"/>
      <c r="D26" s="49">
        <f t="shared" si="0"/>
        <v>0</v>
      </c>
    </row>
    <row r="27" spans="1:4" ht="19.5" customHeight="1">
      <c r="A27" s="35" t="s">
        <v>86</v>
      </c>
      <c r="B27" s="34">
        <f>SUM(B28:B34)</f>
        <v>0</v>
      </c>
      <c r="C27" s="34">
        <f>SUM(C28:C34)</f>
        <v>0</v>
      </c>
      <c r="D27" s="49">
        <f t="shared" si="0"/>
        <v>0</v>
      </c>
    </row>
    <row r="28" spans="1:4" ht="19.5" customHeight="1">
      <c r="A28" s="35" t="s">
        <v>87</v>
      </c>
      <c r="B28" s="46"/>
      <c r="C28" s="46"/>
      <c r="D28" s="49">
        <f t="shared" si="0"/>
        <v>0</v>
      </c>
    </row>
    <row r="29" spans="1:4" ht="19.5" customHeight="1">
      <c r="A29" s="36" t="s">
        <v>88</v>
      </c>
      <c r="B29" s="46"/>
      <c r="C29" s="46"/>
      <c r="D29" s="49">
        <f t="shared" si="0"/>
        <v>0</v>
      </c>
    </row>
    <row r="30" spans="1:4" ht="19.5" customHeight="1">
      <c r="A30" s="36" t="s">
        <v>89</v>
      </c>
      <c r="B30" s="46"/>
      <c r="C30" s="46"/>
      <c r="D30" s="49">
        <f t="shared" si="0"/>
        <v>0</v>
      </c>
    </row>
    <row r="31" spans="1:4" ht="19.5" customHeight="1">
      <c r="A31" s="36" t="s">
        <v>90</v>
      </c>
      <c r="B31" s="46"/>
      <c r="C31" s="46"/>
      <c r="D31" s="49">
        <f t="shared" si="0"/>
        <v>0</v>
      </c>
    </row>
    <row r="32" spans="1:4" ht="19.5" customHeight="1">
      <c r="A32" s="36" t="s">
        <v>91</v>
      </c>
      <c r="B32" s="46"/>
      <c r="C32" s="46"/>
      <c r="D32" s="49">
        <f t="shared" si="0"/>
        <v>0</v>
      </c>
    </row>
    <row r="33" spans="1:4" ht="19.5" customHeight="1">
      <c r="A33" s="36" t="s">
        <v>92</v>
      </c>
      <c r="B33" s="46"/>
      <c r="C33" s="46"/>
      <c r="D33" s="49">
        <f t="shared" si="0"/>
        <v>0</v>
      </c>
    </row>
    <row r="34" spans="1:4" ht="19.5" customHeight="1">
      <c r="A34" s="36" t="s">
        <v>93</v>
      </c>
      <c r="B34" s="46"/>
      <c r="C34" s="46"/>
      <c r="D34" s="49">
        <f t="shared" si="0"/>
        <v>0</v>
      </c>
    </row>
    <row r="35" spans="1:4" ht="19.5" customHeight="1">
      <c r="A35" s="35" t="s">
        <v>94</v>
      </c>
      <c r="B35" s="34">
        <f>B36+B37+B38</f>
        <v>0</v>
      </c>
      <c r="C35" s="34">
        <f>C36+C37+C38</f>
        <v>0</v>
      </c>
      <c r="D35" s="49">
        <f t="shared" si="0"/>
        <v>0</v>
      </c>
    </row>
    <row r="36" spans="1:4" ht="19.5" customHeight="1">
      <c r="A36" s="36" t="s">
        <v>95</v>
      </c>
      <c r="B36" s="46"/>
      <c r="C36" s="46"/>
      <c r="D36" s="49">
        <f t="shared" si="0"/>
        <v>0</v>
      </c>
    </row>
    <row r="37" spans="1:4" s="38" customFormat="1" ht="19.5" customHeight="1">
      <c r="A37" s="36" t="s">
        <v>96</v>
      </c>
      <c r="B37" s="46"/>
      <c r="C37" s="46"/>
      <c r="D37" s="49">
        <f t="shared" si="0"/>
        <v>0</v>
      </c>
    </row>
    <row r="38" spans="1:4" ht="19.5" customHeight="1">
      <c r="A38" s="36" t="s">
        <v>97</v>
      </c>
      <c r="B38" s="46"/>
      <c r="C38" s="46"/>
      <c r="D38" s="49">
        <f t="shared" si="0"/>
        <v>0</v>
      </c>
    </row>
    <row r="39" spans="1:4" ht="19.5" customHeight="1">
      <c r="A39" s="35" t="s">
        <v>98</v>
      </c>
      <c r="B39" s="34">
        <f>B40</f>
        <v>0</v>
      </c>
      <c r="C39" s="34">
        <f>C40</f>
        <v>0</v>
      </c>
      <c r="D39" s="49">
        <f t="shared" si="0"/>
        <v>0</v>
      </c>
    </row>
    <row r="40" spans="1:4" ht="19.5" customHeight="1">
      <c r="A40" s="36" t="s">
        <v>99</v>
      </c>
      <c r="B40" s="46"/>
      <c r="C40" s="46"/>
      <c r="D40" s="49">
        <f t="shared" si="0"/>
        <v>0</v>
      </c>
    </row>
    <row r="41" spans="1:4" ht="19.5" customHeight="1">
      <c r="A41" s="35" t="s">
        <v>100</v>
      </c>
      <c r="B41" s="34">
        <f>SUM(B42:B44)</f>
        <v>0</v>
      </c>
      <c r="C41" s="34">
        <f>SUM(C42:C44)</f>
        <v>0</v>
      </c>
      <c r="D41" s="49">
        <f t="shared" si="0"/>
        <v>0</v>
      </c>
    </row>
    <row r="42" spans="1:4" ht="19.5" customHeight="1">
      <c r="A42" s="36" t="s">
        <v>101</v>
      </c>
      <c r="B42" s="46"/>
      <c r="C42" s="46"/>
      <c r="D42" s="49">
        <f t="shared" si="0"/>
        <v>0</v>
      </c>
    </row>
    <row r="43" spans="1:4" ht="19.5" customHeight="1">
      <c r="A43" s="36" t="s">
        <v>102</v>
      </c>
      <c r="B43" s="46"/>
      <c r="C43" s="46"/>
      <c r="D43" s="49">
        <f t="shared" si="0"/>
        <v>0</v>
      </c>
    </row>
    <row r="44" spans="1:4" ht="19.5" customHeight="1">
      <c r="A44" s="36" t="s">
        <v>103</v>
      </c>
      <c r="B44" s="46"/>
      <c r="C44" s="46"/>
      <c r="D44" s="49">
        <f t="shared" si="0"/>
        <v>0</v>
      </c>
    </row>
    <row r="45" spans="1:4" ht="19.5" customHeight="1">
      <c r="A45" s="35" t="s">
        <v>104</v>
      </c>
      <c r="B45" s="46"/>
      <c r="C45" s="46"/>
      <c r="D45" s="49">
        <f t="shared" si="0"/>
        <v>0</v>
      </c>
    </row>
    <row r="46" spans="1:4" ht="19.5" customHeight="1">
      <c r="A46" s="35" t="s">
        <v>105</v>
      </c>
      <c r="B46" s="46"/>
      <c r="C46" s="46"/>
      <c r="D46" s="49">
        <f t="shared" si="0"/>
        <v>0</v>
      </c>
    </row>
    <row r="47" spans="1:4" ht="19.5" customHeight="1">
      <c r="A47" s="40"/>
      <c r="B47" s="46"/>
      <c r="C47" s="46"/>
      <c r="D47" s="50"/>
    </row>
    <row r="48" spans="1:4" ht="19.5" customHeight="1">
      <c r="A48" s="40"/>
      <c r="B48" s="46"/>
      <c r="C48" s="46"/>
      <c r="D48" s="50"/>
    </row>
    <row r="49" spans="1:4" ht="19.5" customHeight="1">
      <c r="A49" s="40" t="s">
        <v>106</v>
      </c>
      <c r="B49" s="34">
        <f>B5+B7+B10+B13+B21+B27+B35+B39+B41+B45+B46</f>
        <v>10662</v>
      </c>
      <c r="C49" s="34">
        <f>C5+C7+C10+C13+C21+C27+C35+C39+C41+C45+C46</f>
        <v>27145</v>
      </c>
      <c r="D49" s="49">
        <f aca="true" t="shared" si="1" ref="D49:D56">IF(B49=0,0,C49/B49*100)</f>
        <v>254.5957606452823</v>
      </c>
    </row>
    <row r="50" spans="1:4" ht="19.5" customHeight="1">
      <c r="A50" s="39" t="s">
        <v>50</v>
      </c>
      <c r="B50" s="46"/>
      <c r="C50" s="46"/>
      <c r="D50" s="49">
        <f t="shared" si="1"/>
        <v>0</v>
      </c>
    </row>
    <row r="51" spans="1:4" ht="19.5" customHeight="1">
      <c r="A51" s="37" t="s">
        <v>107</v>
      </c>
      <c r="B51" s="46"/>
      <c r="C51" s="46"/>
      <c r="D51" s="49">
        <f t="shared" si="1"/>
        <v>0</v>
      </c>
    </row>
    <row r="52" spans="1:4" ht="19.5" customHeight="1">
      <c r="A52" s="37" t="s">
        <v>108</v>
      </c>
      <c r="B52" s="46"/>
      <c r="C52" s="46"/>
      <c r="D52" s="49">
        <f t="shared" si="1"/>
        <v>0</v>
      </c>
    </row>
    <row r="53" spans="1:4" ht="19.5" customHeight="1">
      <c r="A53" s="37" t="s">
        <v>109</v>
      </c>
      <c r="B53" s="46"/>
      <c r="C53" s="46"/>
      <c r="D53" s="49">
        <f t="shared" si="1"/>
        <v>0</v>
      </c>
    </row>
    <row r="54" spans="1:4" ht="19.5" customHeight="1">
      <c r="A54" s="37" t="s">
        <v>110</v>
      </c>
      <c r="B54" s="46"/>
      <c r="C54" s="46"/>
      <c r="D54" s="49">
        <f t="shared" si="1"/>
        <v>0</v>
      </c>
    </row>
    <row r="55" spans="1:4" ht="19.5" customHeight="1">
      <c r="A55" s="37" t="s">
        <v>111</v>
      </c>
      <c r="B55" s="46"/>
      <c r="C55" s="46"/>
      <c r="D55" s="49">
        <f t="shared" si="1"/>
        <v>0</v>
      </c>
    </row>
    <row r="56" spans="1:4" ht="19.5" customHeight="1">
      <c r="A56" s="41" t="s">
        <v>112</v>
      </c>
      <c r="B56" s="46"/>
      <c r="C56" s="46"/>
      <c r="D56" s="49">
        <f t="shared" si="1"/>
        <v>0</v>
      </c>
    </row>
    <row r="57" spans="1:4" ht="19.5" customHeight="1">
      <c r="A57" s="41"/>
      <c r="B57" s="46"/>
      <c r="C57" s="46"/>
      <c r="D57" s="50"/>
    </row>
    <row r="58" spans="1:4" ht="19.5" customHeight="1">
      <c r="A58" s="41"/>
      <c r="B58" s="46"/>
      <c r="C58" s="46"/>
      <c r="D58" s="50"/>
    </row>
    <row r="59" spans="1:4" ht="19.5" customHeight="1">
      <c r="A59" s="40" t="s">
        <v>113</v>
      </c>
      <c r="B59" s="34">
        <f>B49+B50</f>
        <v>10662</v>
      </c>
      <c r="C59" s="34">
        <f>C49+C50</f>
        <v>27145</v>
      </c>
      <c r="D59" s="49">
        <f>IF(B59=0,0,C59/B59*100)</f>
        <v>254.5957606452823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2">
    <mergeCell ref="A1:D1"/>
    <mergeCell ref="A3:D3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园区管理员</cp:lastModifiedBy>
  <cp:lastPrinted>2016-03-24T01:45:36Z</cp:lastPrinted>
  <dcterms:created xsi:type="dcterms:W3CDTF">2016-03-23T05:18:29Z</dcterms:created>
  <dcterms:modified xsi:type="dcterms:W3CDTF">2016-03-29T01:14:06Z</dcterms:modified>
  <cp:category/>
  <cp:version/>
  <cp:contentType/>
  <cp:contentStatus/>
</cp:coreProperties>
</file>